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20" windowWidth="19020" windowHeight="11025" tabRatio="915" firstSheet="9" activeTab="17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62913"/>
</workbook>
</file>

<file path=xl/calcChain.xml><?xml version="1.0" encoding="utf-8"?>
<calcChain xmlns="http://schemas.openxmlformats.org/spreadsheetml/2006/main">
  <c r="R35" i="16" l="1"/>
  <c r="Q35" i="16"/>
  <c r="P35" i="16"/>
  <c r="R26" i="16"/>
  <c r="Q26" i="16"/>
  <c r="P26" i="16"/>
  <c r="P21" i="16" s="1"/>
  <c r="R22" i="16"/>
  <c r="Q22" i="16"/>
  <c r="Q21" i="16" s="1"/>
  <c r="P22" i="16"/>
  <c r="R21" i="16"/>
  <c r="Q21" i="15"/>
</calcChain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<sst xmlns="http://schemas.openxmlformats.org/spreadsheetml/2006/main" count="480" uniqueCount="423">
  <si>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</si>
  <si>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</si>
  <si>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</si>
  <si>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</si>
  <si>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</si>
  <si>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</si>
  <si>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</si>
  <si>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</si>
  <si>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</si>
  <si>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</si>
  <si>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</si>
  <si>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</si>
  <si>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</si>
  <si>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</si>
  <si>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</si>
  <si>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</si>
  <si>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</si>
  <si>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</si>
  <si>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</si>
  <si>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</si>
  <si>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</si>
  <si>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</si>
  <si>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</si>
  <si>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</si>
  <si>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</si>
  <si>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</si>
  <si>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</si>
  <si>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</si>
  <si>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</si>
  <si>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</si>
  <si>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</si>
  <si>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</si>
  <si>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</si>
  <si>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</si>
  <si>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</si>
  <si>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</si>
  <si>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</si>
  <si>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</si>
  <si>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</si>
  <si>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</si>
  <si>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</si>
  <si>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</si>
  <si>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</si>
  <si>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</si>
  <si>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</si>
  <si>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</si>
  <si>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</si>
  <si>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</si>
  <si>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</si>
  <si>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</si>
  <si>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</si>
  <si>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</si>
  <si>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</si>
  <si>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</si>
  <si>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</si>
  <si>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</si>
  <si>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</si>
  <si>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</si>
  <si>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</si>
  <si>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</si>
  <si>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</si>
  <si>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</si>
  <si>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</si>
  <si>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</si>
  <si>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</si>
  <si>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</si>
  <si>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</si>
  <si>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</si>
  <si>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</si>
  <si>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</si>
  <si>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</si>
  <si>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</si>
  <si>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</si>
  <si>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</si>
  <si>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</si>
  <si>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</si>
  <si>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</si>
  <si>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</si>
  <si>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</si>
  <si>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</si>
  <si>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</si>
  <si>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</si>
  <si>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</si>
  <si>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</si>
  <si>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</si>
  <si>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</si>
  <si>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</si>
  <si>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</si>
  <si>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</si>
  <si>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</si>
  <si>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</si>
  <si>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</si>
  <si>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</si>
  <si>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</si>
  <si>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</si>
  <si>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</si>
  <si>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</si>
  <si>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</si>
  <si>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</si>
  <si>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</si>
  <si>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</si>
  <si>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</si>
  <si>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</si>
  <si>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</si>
  <si>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</si>
  <si>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</si>
  <si>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</si>
  <si>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</si>
  <si>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</si>
  <si>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</si>
  <si>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</si>
  <si>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</si>
  <si>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</si>
  <si>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</si>
  <si>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</si>
  <si>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</si>
  <si>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</si>
  <si>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</si>
  <si>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</si>
  <si>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</si>
  <si>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</si>
  <si>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</si>
  <si>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</si>
  <si>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</si>
  <si>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</si>
  <si>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</si>
  <si>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</si>
  <si>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</si>
  <si>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</si>
  <si>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</si>
  <si>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</si>
  <si>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</si>
  <si>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</si>
  <si>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</si>
  <si>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</si>
  <si>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</si>
  <si>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</si>
  <si>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</si>
  <si>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</si>
  <si>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</si>
  <si>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</si>
  <si>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</si>
  <si>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</si>
  <si>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</si>
  <si>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</si>
  <si>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</si>
  <si>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</si>
  <si>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</si>
  <si>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</si>
  <si>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</si>
  <si>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</si>
  <si>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</si>
  <si>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</si>
  <si>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</si>
  <si>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</si>
  <si>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</si>
  <si>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</si>
  <si>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</si>
  <si>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</si>
  <si>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</si>
  <si>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</si>
  <si>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</si>
  <si>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</si>
  <si>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</si>
  <si>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</si>
  <si>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</si>
  <si>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</si>
  <si>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</si>
  <si>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</si>
  <si>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</si>
  <si>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</si>
  <si>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</si>
  <si>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</si>
  <si>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</si>
  <si>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</si>
  <si>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</si>
  <si>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</si>
  <si>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</si>
  <si>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</si>
  <si>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</si>
  <si>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</si>
  <si>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</si>
  <si>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</si>
  <si>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</si>
  <si>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</si>
  <si>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</si>
  <si>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</si>
  <si>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</si>
  <si>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</si>
  <si>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</si>
  <si>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</si>
  <si>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</si>
  <si>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</si>
  <si>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</si>
  <si>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</si>
  <si>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</si>
  <si>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</si>
  <si>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</si>
  <si>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</si>
  <si>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</si>
  <si>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</si>
  <si>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</si>
  <si>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</si>
  <si>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</si>
  <si>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</si>
  <si>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</si>
  <si>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</si>
  <si>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</si>
  <si>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</si>
  <si>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</si>
  <si>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</si>
  <si>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</si>
  <si>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</si>
  <si>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</si>
  <si>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</si>
  <si>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</si>
  <si>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</si>
  <si>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</si>
  <si>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</si>
  <si>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</si>
  <si>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</si>
  <si>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</si>
  <si>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</si>
  <si>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</si>
  <si>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</si>
  <si>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</si>
  <si>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</si>
  <si>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</si>
  <si>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</si>
  <si>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</si>
  <si>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</si>
  <si>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</si>
  <si>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</si>
  <si>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</si>
  <si>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</si>
  <si>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</si>
  <si>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</si>
  <si>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</si>
  <si>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</si>
  <si>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</si>
  <si>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</si>
  <si>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</si>
  <si>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</si>
  <si>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</si>
  <si>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</si>
  <si>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</si>
  <si>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</si>
  <si>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</si>
  <si>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</si>
  <si>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</si>
  <si>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</si>
  <si>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</si>
  <si>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</si>
  <si>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</si>
  <si>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</si>
  <si>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</si>
  <si>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</si>
  <si>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</si>
  <si>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</si>
  <si>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</si>
  <si>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</si>
  <si>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</si>
  <si>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</si>
  <si>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</si>
  <si>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</si>
  <si>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</si>
  <si>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</si>
  <si>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</si>
  <si>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</si>
  <si>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</si>
  <si>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</si>
  <si>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</si>
  <si>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</si>
  <si>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</si>
  <si>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</si>
  <si>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</si>
  <si>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</si>
  <si>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</si>
  <si>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</si>
  <si>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</si>
  <si>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</si>
  <si>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</si>
  <si>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</si>
  <si>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</si>
  <si>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</si>
  <si>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</si>
  <si>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</si>
  <si>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</si>
  <si>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</si>
  <si>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</si>
  <si>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</si>
  <si>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</si>
  <si>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</si>
  <si>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</si>
  <si>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</si>
  <si>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</si>
  <si>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</si>
  <si>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</si>
  <si>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</si>
  <si>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</si>
  <si>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</si>
  <si>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</si>
  <si>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</si>
  <si>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</si>
  <si>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</si>
  <si>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</si>
  <si>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</si>
  <si>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</si>
  <si>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</si>
  <si>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</si>
  <si>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</si>
  <si>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</si>
  <si>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</si>
  <si>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</si>
  <si>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</si>
  <si>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</si>
  <si>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</si>
  <si>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</si>
  <si>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</si>
  <si>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</si>
  <si>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</si>
  <si>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</si>
  <si>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</si>
  <si>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</si>
  <si>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</si>
  <si>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</si>
  <si>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</si>
  <si>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</si>
  <si>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</si>
  <si>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</si>
  <si>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</si>
  <si>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</si>
  <si>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</si>
  <si>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</si>
  <si>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</si>
  <si>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</si>
  <si>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</si>
  <si>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</si>
  <si>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</si>
  <si>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</si>
  <si>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</si>
  <si>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</si>
  <si>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</si>
  <si>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</si>
  <si>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</si>
  <si>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</si>
  <si>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</si>
  <si>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</si>
  <si>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</si>
  <si>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</si>
  <si>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</si>
  <si>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</si>
  <si>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</si>
  <si>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</si>
  <si>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</si>
  <si>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</si>
  <si>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</si>
  <si>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</si>
  <si>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</si>
  <si>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</si>
  <si>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</si>
  <si>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</si>
  <si>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</si>
  <si>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</si>
  <si>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</si>
  <si>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</si>
  <si>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</si>
  <si>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</si>
  <si>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</si>
  <si>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</si>
  <si>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</si>
  <si>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</si>
  <si>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</si>
  <si>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</si>
  <si>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</si>
  <si>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</si>
  <si>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</si>
  <si>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</si>
  <si>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</si>
  <si>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</si>
  <si>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</si>
  <si>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</si>
  <si>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</si>
  <si>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</si>
  <si>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</si>
  <si>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</si>
  <si>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</si>
  <si>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</si>
  <si>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</si>
  <si>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</si>
  <si>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</si>
  <si>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</si>
  <si>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</si>
  <si>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</si>
  <si>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</si>
  <si>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</si>
  <si>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</si>
  <si>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</si>
  <si>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</si>
  <si>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</si>
  <si>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</si>
  <si>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</si>
  <si>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</si>
  <si>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</si>
  <si>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</si>
  <si>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</si>
  <si>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</si>
  <si>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</si>
  <si>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</si>
  <si>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</si>
  <si>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</si>
  <si>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</si>
  <si>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</si>
  <si>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</si>
  <si>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</si>
  <si>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</si>
  <si>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</si>
  <si>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МБОУ "СОШ №2 им.Абдуллаева А.А. с.Зандак"</t>
  </si>
  <si>
    <t>366226, Чеченская Республика, Ножай-Юртовский муниципальный район с.Зандак, ул.А.А.Кадырова 57</t>
  </si>
  <si>
    <t xml:space="preserve">Директор </t>
  </si>
  <si>
    <t>Задаев Майраали Майрхаевич</t>
  </si>
  <si>
    <t>zadaev1@mail.ru</t>
  </si>
  <si>
    <t>8929-895-24-45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</si>
</sst>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C0C0C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7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38" fillId="16" borderId="10" xfId="0" applyNumberFormat="1" applyFont="1" applyFill="1" applyBorder="1" applyAlignment="1" applyProtection="1">
      <alignment horizontal="right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4" borderId="15" xfId="0" applyFont="1" applyFill="1" applyBorder="1" applyAlignment="1" applyProtection="1">
      <alignment vertical="center"/>
      <protection locked="0"/>
    </xf>
    <xf numFmtId="0" fontId="30" fillId="14" borderId="16" xfId="0" applyFont="1" applyFill="1" applyBorder="1" applyAlignment="1" applyProtection="1">
      <alignment vertical="center"/>
      <protection locked="0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/>
      <protection locked="0"/>
    </xf>
    <xf numFmtId="0" fontId="30" fillId="14" borderId="33" xfId="0" applyFont="1" applyFill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4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23" xfId="0" applyFont="1" applyFill="1" applyBorder="1" applyProtection="1">
      <protection locked="0"/>
    </xf>
    <xf numFmtId="168" fontId="3" fillId="14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5" workbookViewId="0">
      <selection activeCell="X29" sqref="X29:CF30"/>
    </sheetView>
  </sheetViews>
  <sheetFormatPr defaultColWidth="9.140625"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7" t="s">
        <v>143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7" t="s">
        <v>144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9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20" t="s">
        <v>385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2"/>
    </row>
    <row r="17" spans="1:84" ht="15" customHeight="1" x14ac:dyDescent="0.2"/>
    <row r="18" spans="1:84" ht="15" hidden="1" customHeight="1" thickBot="1" x14ac:dyDescent="0.25">
      <c r="H18" s="87" t="s">
        <v>145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9"/>
    </row>
    <row r="19" spans="1:84" ht="15" customHeight="1" thickBot="1" x14ac:dyDescent="0.25"/>
    <row r="20" spans="1:84" ht="35.1" customHeight="1" x14ac:dyDescent="0.2">
      <c r="K20" s="139" t="s">
        <v>193</v>
      </c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1"/>
    </row>
    <row r="21" spans="1:84" ht="15" customHeight="1" thickBot="1" x14ac:dyDescent="0.25">
      <c r="K21" s="142" t="s">
        <v>153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4">
        <v>2022</v>
      </c>
      <c r="AP21" s="144"/>
      <c r="AQ21" s="144"/>
      <c r="AR21" s="145" t="s">
        <v>154</v>
      </c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6"/>
    </row>
    <row r="22" spans="1:84" ht="15" customHeight="1" thickBot="1" x14ac:dyDescent="0.25"/>
    <row r="23" spans="1:84" ht="15" thickBot="1" x14ac:dyDescent="0.25">
      <c r="A23" s="147" t="s">
        <v>146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9"/>
      <c r="AY23" s="87" t="s">
        <v>147</v>
      </c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9"/>
      <c r="BQ23" s="90" t="s">
        <v>152</v>
      </c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2"/>
      <c r="CD23" s="48"/>
      <c r="CE23" s="48"/>
      <c r="CF23" s="49"/>
    </row>
    <row r="24" spans="1:84" ht="54.95" customHeight="1" x14ac:dyDescent="0.2">
      <c r="A24" s="103" t="s">
        <v>386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5"/>
      <c r="AY24" s="106" t="s">
        <v>308</v>
      </c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111" t="s">
        <v>401</v>
      </c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51"/>
    </row>
    <row r="25" spans="1:84" ht="30" customHeight="1" x14ac:dyDescent="0.2">
      <c r="A25" s="97" t="s">
        <v>369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9"/>
      <c r="AY25" s="130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2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51"/>
    </row>
    <row r="26" spans="1:84" ht="24.95" customHeight="1" thickBot="1" x14ac:dyDescent="0.25">
      <c r="A26" s="127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9"/>
      <c r="AY26" s="133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5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51"/>
    </row>
    <row r="27" spans="1:84" ht="15.75" thickBot="1" x14ac:dyDescent="0.25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8"/>
      <c r="AY27" s="100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2"/>
      <c r="BP27" s="50"/>
      <c r="BQ27" s="50"/>
      <c r="BR27" s="50"/>
      <c r="BS27" s="87" t="s">
        <v>309</v>
      </c>
      <c r="BT27" s="88"/>
      <c r="BU27" s="88"/>
      <c r="BV27" s="88"/>
      <c r="BW27" s="88"/>
      <c r="BX27" s="88"/>
      <c r="BY27" s="88"/>
      <c r="BZ27" s="88"/>
      <c r="CA27" s="89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3" t="s">
        <v>148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5" t="s">
        <v>417</v>
      </c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6"/>
    </row>
    <row r="30" spans="1:84" ht="30" customHeight="1" thickBot="1" x14ac:dyDescent="0.25">
      <c r="A30" s="93" t="s">
        <v>149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 t="s">
        <v>418</v>
      </c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6"/>
    </row>
    <row r="31" spans="1:84" ht="13.5" customHeight="1" thickBot="1" x14ac:dyDescent="0.25">
      <c r="A31" s="109" t="s">
        <v>150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87" t="s">
        <v>91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9"/>
    </row>
    <row r="32" spans="1:84" ht="12.75" customHeight="1" x14ac:dyDescent="0.2">
      <c r="A32" s="106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2"/>
      <c r="V32" s="116" t="s">
        <v>151</v>
      </c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16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16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8"/>
    </row>
    <row r="33" spans="1:85" x14ac:dyDescent="0.2">
      <c r="A33" s="106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2"/>
      <c r="V33" s="116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16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16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8"/>
    </row>
    <row r="34" spans="1:85" x14ac:dyDescent="0.2">
      <c r="A34" s="106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2"/>
      <c r="V34" s="116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16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16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8"/>
    </row>
    <row r="35" spans="1:85" x14ac:dyDescent="0.2">
      <c r="A35" s="106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2"/>
      <c r="V35" s="116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16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16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8"/>
    </row>
    <row r="36" spans="1:85" x14ac:dyDescent="0.2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5"/>
      <c r="V36" s="100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0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0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2"/>
    </row>
    <row r="37" spans="1:85" ht="13.5" thickBot="1" x14ac:dyDescent="0.25">
      <c r="A37" s="78">
        <v>1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78">
        <v>2</v>
      </c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80"/>
      <c r="AQ37" s="78">
        <v>3</v>
      </c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80"/>
      <c r="BL37" s="78">
        <v>4</v>
      </c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80"/>
    </row>
    <row r="38" spans="1:85" ht="13.5" thickBot="1" x14ac:dyDescent="0.25">
      <c r="A38" s="81">
        <v>609564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  <c r="V38" s="84">
        <v>63420246</v>
      </c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6"/>
      <c r="AQ38" s="84">
        <v>2009001997</v>
      </c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6"/>
      <c r="BL38" s="84">
        <v>200901001</v>
      </c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6"/>
      <c r="CG38" s="76"/>
    </row>
  </sheetData>
  <sheetProtection password="DA49" sheet="1" objects="1" scenarios="1" selectLockedCells="1"/>
  <mergeCells count="38"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K20:BU20"/>
    <mergeCell ref="K21:AN21"/>
    <mergeCell ref="AO21:AQ21"/>
    <mergeCell ref="AR21:BU21"/>
    <mergeCell ref="BO24:CE26"/>
    <mergeCell ref="A23:AX23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A25:AX25"/>
    <mergeCell ref="BS27:CA27"/>
    <mergeCell ref="AY27:BM27"/>
    <mergeCell ref="A24:AX24"/>
    <mergeCell ref="AY24:BM24"/>
    <mergeCell ref="A37:U37"/>
    <mergeCell ref="V37:AP37"/>
    <mergeCell ref="AQ37:BK37"/>
    <mergeCell ref="BL37:CF37"/>
    <mergeCell ref="A38:U38"/>
    <mergeCell ref="V38:AP38"/>
    <mergeCell ref="AQ38:BK38"/>
    <mergeCell ref="BL38:CF38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Q28" sqref="Q28"/>
    </sheetView>
  </sheetViews>
  <sheetFormatPr defaultColWidth="9.140625"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6" t="s">
        <v>84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hidden="1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</row>
    <row r="18" spans="1:17" ht="20.100000000000001" customHeight="1" x14ac:dyDescent="0.2">
      <c r="A18" s="168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8" t="s">
        <v>6</v>
      </c>
      <c r="P18" s="153" t="s">
        <v>60</v>
      </c>
      <c r="Q18" s="153"/>
    </row>
    <row r="19" spans="1:17" ht="39.950000000000003" customHeight="1" x14ac:dyDescent="0.2">
      <c r="A19" s="16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9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3" sqref="P23"/>
    </sheetView>
  </sheetViews>
  <sheetFormatPr defaultColWidth="9.140625"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12.75" hidden="1" customHeight="1" x14ac:dyDescent="0.2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12.75" hidden="1" customHeight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16" ht="12.75" hidden="1" customHeight="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ht="12.75" hidden="1" customHeight="1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</row>
    <row r="7" spans="1:16" ht="12.75" hidden="1" customHeight="1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</row>
    <row r="8" spans="1:16" ht="12.75" hidden="1" customHeight="1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1:16" ht="12.75" hidden="1" customHeight="1" x14ac:dyDescent="0.2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</row>
    <row r="10" spans="1:16" ht="12.75" hidden="1" customHeight="1" x14ac:dyDescent="0.2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</row>
    <row r="11" spans="1:16" ht="12.75" hidden="1" customHeight="1" x14ac:dyDescent="0.2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1:16" ht="39.950000000000003" customHeight="1" x14ac:dyDescent="0.2">
      <c r="A12" s="166" t="s">
        <v>414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</row>
    <row r="13" spans="1:16" x14ac:dyDescent="0.2">
      <c r="A13" s="171" t="s">
        <v>413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3">
        <v>1</v>
      </c>
      <c r="B20" s="17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0" t="s">
        <v>406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</v>
      </c>
      <c r="Q21" s="12"/>
    </row>
    <row r="22" spans="1:17" ht="54.95" customHeight="1" x14ac:dyDescent="0.25">
      <c r="A22" s="170" t="s">
        <v>415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6</v>
      </c>
      <c r="Q22" s="12"/>
    </row>
    <row r="23" spans="1:17" ht="30" customHeight="1" x14ac:dyDescent="0.25">
      <c r="A23" s="170" t="s">
        <v>407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12"/>
    </row>
    <row r="24" spans="1:17" ht="30" customHeight="1" x14ac:dyDescent="0.25">
      <c r="A24" s="170" t="s">
        <v>405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6</v>
      </c>
      <c r="Q24" s="12"/>
    </row>
    <row r="26" spans="1:17" x14ac:dyDescent="0.2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40625"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2" t="s">
        <v>94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hidden="1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4" t="s">
        <v>390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ColWidth="9.140625"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6" t="s">
        <v>99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1:18" s="12" customFormat="1" x14ac:dyDescent="0.2">
      <c r="A17" s="174" t="s">
        <v>296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ht="20.100000000000001" customHeight="1" x14ac:dyDescent="0.2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5" t="s">
        <v>382</v>
      </c>
      <c r="Q18" s="165"/>
      <c r="R18" s="165"/>
    </row>
    <row r="19" spans="1:18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Q27" sqref="Q27"/>
    </sheetView>
  </sheetViews>
  <sheetFormatPr defaultColWidth="9.140625"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2" t="s">
        <v>377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x14ac:dyDescent="0.2">
      <c r="A18" s="163" t="s">
        <v>9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774</v>
      </c>
      <c r="Q21" s="4">
        <v>0</v>
      </c>
      <c r="R21" s="4">
        <v>7751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774</v>
      </c>
      <c r="Q22" s="4"/>
      <c r="R22" s="4">
        <v>6692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/>
      <c r="R23" s="4">
        <v>38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/>
      <c r="R24" s="4">
        <v>96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/>
      <c r="R25" s="4">
        <v>150</v>
      </c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774</v>
      </c>
      <c r="Q26" s="4"/>
      <c r="R26" s="4">
        <v>7751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8" sqref="P28"/>
    </sheetView>
  </sheetViews>
  <sheetFormatPr defaultColWidth="9.140625"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6" t="s">
        <v>165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2"/>
      <c r="P17" s="162"/>
    </row>
    <row r="18" spans="1:16" x14ac:dyDescent="0.2">
      <c r="A18" s="163" t="s">
        <v>242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20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8</v>
      </c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8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146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286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8</v>
      </c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0</v>
      </c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1</v>
      </c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:R25"/>
    </sheetView>
  </sheetViews>
  <sheetFormatPr defaultColWidth="9.140625"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2" t="s">
        <v>111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 ht="20.100000000000001" customHeight="1" x14ac:dyDescent="0.2">
      <c r="A16" s="162" t="s">
        <v>112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1:18" x14ac:dyDescent="0.2">
      <c r="A17" s="163" t="s">
        <v>113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243</v>
      </c>
      <c r="Q18" s="175" t="s">
        <v>105</v>
      </c>
      <c r="R18" s="176"/>
    </row>
    <row r="19" spans="1:18" ht="20.10000000000000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36358.199999999997</v>
      </c>
      <c r="Q21" s="42">
        <f>P21</f>
        <v>36358.199999999997</v>
      </c>
      <c r="R21" s="42">
        <v>0</v>
      </c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36358.199999999997</v>
      </c>
      <c r="Q22" s="42">
        <v>36358.199999999997</v>
      </c>
      <c r="R22" s="42">
        <v>0</v>
      </c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4472.8999999999996</v>
      </c>
      <c r="Q23" s="42">
        <v>4472.8999999999996</v>
      </c>
      <c r="R23" s="42">
        <v>0</v>
      </c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31505.7</v>
      </c>
      <c r="Q24" s="42">
        <v>31505.7</v>
      </c>
      <c r="R24" s="42">
        <v>0</v>
      </c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379.6</v>
      </c>
      <c r="Q25" s="42">
        <v>379.6</v>
      </c>
      <c r="R25" s="42">
        <v>0</v>
      </c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:R39"/>
    </sheetView>
  </sheetViews>
  <sheetFormatPr defaultColWidth="9.140625"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2" t="s">
        <v>124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1:18" x14ac:dyDescent="0.2">
      <c r="A17" s="163" t="s">
        <v>113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P22+P26+P33+P34</f>
        <v>33325.600000000006</v>
      </c>
      <c r="Q21" s="38">
        <f t="shared" ref="Q21:R21" si="0">Q22+Q26+Q33+Q34</f>
        <v>33325.600000000006</v>
      </c>
      <c r="R21" s="38">
        <f t="shared" si="0"/>
        <v>33325.600000000006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P23+P24+P25</f>
        <v>29732.300000000003</v>
      </c>
      <c r="Q22" s="38">
        <f t="shared" ref="Q22:R22" si="1">Q23+Q24+Q25</f>
        <v>29732.300000000003</v>
      </c>
      <c r="R22" s="38">
        <f t="shared" si="1"/>
        <v>29732.300000000003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22288.400000000001</v>
      </c>
      <c r="Q23" s="38">
        <v>22288.400000000001</v>
      </c>
      <c r="R23" s="38">
        <v>22288.400000000001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712.8</v>
      </c>
      <c r="Q24" s="38">
        <v>712.8</v>
      </c>
      <c r="R24" s="38">
        <v>712.8</v>
      </c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6731.1</v>
      </c>
      <c r="Q25" s="38">
        <v>6731.1</v>
      </c>
      <c r="R25" s="38">
        <v>6731.1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f>P27+P29+P30+P31+P32</f>
        <v>1792.7</v>
      </c>
      <c r="Q26" s="38">
        <f t="shared" ref="Q26:R26" si="2">Q27+Q29+Q30+Q31+Q32</f>
        <v>1792.7</v>
      </c>
      <c r="R26" s="38">
        <f t="shared" si="2"/>
        <v>1792.7</v>
      </c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5</v>
      </c>
      <c r="Q27" s="38">
        <v>5</v>
      </c>
      <c r="R27" s="38">
        <v>5</v>
      </c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>
        <v>0</v>
      </c>
      <c r="Q28" s="38">
        <v>0</v>
      </c>
      <c r="R28" s="38">
        <v>0</v>
      </c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466.8</v>
      </c>
      <c r="Q29" s="38">
        <v>466.8</v>
      </c>
      <c r="R29" s="38">
        <v>466.8</v>
      </c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0</v>
      </c>
      <c r="Q30" s="38">
        <v>0</v>
      </c>
      <c r="R30" s="38">
        <v>0</v>
      </c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1320.9</v>
      </c>
      <c r="Q31" s="38">
        <v>1320.9</v>
      </c>
      <c r="R31" s="38">
        <v>1320.9</v>
      </c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0</v>
      </c>
      <c r="Q32" s="38">
        <v>0</v>
      </c>
      <c r="R32" s="38">
        <v>0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0</v>
      </c>
      <c r="Q33" s="38">
        <v>0</v>
      </c>
      <c r="R33" s="38">
        <v>0</v>
      </c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1800.6</v>
      </c>
      <c r="Q34" s="38">
        <v>1800.6</v>
      </c>
      <c r="R34" s="38">
        <v>1800.6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f>P36+P37+P38+P39</f>
        <v>3032.6</v>
      </c>
      <c r="Q35" s="38">
        <f t="shared" ref="Q35:R35" si="3">Q36+Q37+Q38+Q39</f>
        <v>3032.6</v>
      </c>
      <c r="R35" s="38">
        <f t="shared" si="3"/>
        <v>3032.6</v>
      </c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0</v>
      </c>
      <c r="Q36" s="38">
        <v>0</v>
      </c>
      <c r="R36" s="38">
        <v>0</v>
      </c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>
        <v>0</v>
      </c>
      <c r="R37" s="38">
        <v>0</v>
      </c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0</v>
      </c>
      <c r="Q38" s="38">
        <v>0</v>
      </c>
      <c r="R38" s="38">
        <v>0</v>
      </c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3032.6</v>
      </c>
      <c r="Q39" s="38">
        <v>3032.6</v>
      </c>
      <c r="R39" s="38">
        <v>3032.6</v>
      </c>
    </row>
    <row r="40" spans="1:18" ht="35.1" customHeight="1" x14ac:dyDescent="0.25">
      <c r="A40" s="23" t="s">
        <v>303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abSelected="1" topLeftCell="O18" workbookViewId="0">
      <selection activeCell="R21" sqref="R21"/>
    </sheetView>
  </sheetViews>
  <sheetFormatPr defaultColWidth="9.140625"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2" t="s">
        <v>137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x14ac:dyDescent="0.2">
      <c r="A16" s="163" t="s">
        <v>252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30" customHeight="1" x14ac:dyDescent="0.2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 x14ac:dyDescent="0.2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393</v>
      </c>
      <c r="Q18" s="153" t="s">
        <v>392</v>
      </c>
      <c r="R18" s="153" t="s">
        <v>139</v>
      </c>
      <c r="S18" s="153"/>
      <c r="T18" s="153" t="s">
        <v>304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391</v>
      </c>
      <c r="T19" s="153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75.3</v>
      </c>
      <c r="Q21" s="38"/>
      <c r="R21" s="38">
        <v>22288.400000000001</v>
      </c>
      <c r="S21" s="38"/>
      <c r="T21" s="38"/>
      <c r="U21" s="38">
        <v>22288.400000000001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6.3</v>
      </c>
      <c r="Q22" s="38"/>
      <c r="R22" s="38">
        <v>1879.2</v>
      </c>
      <c r="S22" s="38"/>
      <c r="T22" s="38"/>
      <c r="U22" s="38">
        <v>1879.2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6.3</v>
      </c>
      <c r="Q23" s="38"/>
      <c r="R23" s="38">
        <v>1879.2</v>
      </c>
      <c r="S23" s="38"/>
      <c r="T23" s="38"/>
      <c r="U23" s="38">
        <v>1879.2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47.3</v>
      </c>
      <c r="Q24" s="38"/>
      <c r="R24" s="38">
        <v>16633.400000000001</v>
      </c>
      <c r="S24" s="38"/>
      <c r="T24" s="38"/>
      <c r="U24" s="38">
        <v>16633.400000000001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43</v>
      </c>
      <c r="Q25" s="38"/>
      <c r="R25" s="38">
        <v>15495.6</v>
      </c>
      <c r="S25" s="38"/>
      <c r="T25" s="38"/>
      <c r="U25" s="38">
        <v>15495.6</v>
      </c>
      <c r="V25" s="38"/>
      <c r="W25" s="38"/>
      <c r="X25" s="38"/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4</v>
      </c>
      <c r="Q27" s="38"/>
      <c r="R27" s="38">
        <v>700</v>
      </c>
      <c r="S27" s="38"/>
      <c r="T27" s="38"/>
      <c r="U27" s="38">
        <v>700</v>
      </c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17.7</v>
      </c>
      <c r="Q28" s="38"/>
      <c r="R28" s="38">
        <v>3075.8</v>
      </c>
      <c r="S28" s="38"/>
      <c r="T28" s="38"/>
      <c r="U28" s="38">
        <v>3075.8</v>
      </c>
      <c r="V28" s="38"/>
      <c r="W28" s="38"/>
      <c r="X28" s="38"/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4" t="s">
        <v>398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</row>
    <row r="34" spans="1:26" x14ac:dyDescent="0.2">
      <c r="A34" s="164" t="s">
        <v>397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</row>
    <row r="35" spans="1:26" x14ac:dyDescent="0.2">
      <c r="A35" s="164" t="s">
        <v>396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</row>
    <row r="36" spans="1:26" x14ac:dyDescent="0.2">
      <c r="A36" s="164" t="s">
        <v>395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</row>
    <row r="37" spans="1:26" x14ac:dyDescent="0.2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6" sqref="P26"/>
    </sheetView>
  </sheetViews>
  <sheetFormatPr defaultColWidth="9.140625"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2" t="s">
        <v>141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7" x14ac:dyDescent="0.2">
      <c r="A18" s="163" t="s">
        <v>142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479</v>
      </c>
      <c r="Q21" s="38">
        <v>479</v>
      </c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223</v>
      </c>
      <c r="Q22" s="38">
        <v>223</v>
      </c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243</v>
      </c>
      <c r="Q23" s="38">
        <v>243</v>
      </c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13</v>
      </c>
      <c r="Q24" s="38">
        <v>13</v>
      </c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workbookViewId="0">
      <selection activeCell="Q21" sqref="Q21"/>
    </sheetView>
  </sheetViews>
  <sheetFormatPr defaultColWidth="9.140625"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0" t="s">
        <v>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</row>
    <row r="16" spans="1:37" ht="20.100000000000001" customHeight="1" x14ac:dyDescent="0.2">
      <c r="A16" s="151" t="s">
        <v>7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</row>
    <row r="17" spans="1:37" x14ac:dyDescent="0.2">
      <c r="A17" s="152" t="s">
        <v>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</row>
    <row r="18" spans="1:37" ht="15" customHeight="1" x14ac:dyDescent="0.2">
      <c r="A18" s="157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7" t="s">
        <v>6</v>
      </c>
      <c r="P18" s="153" t="s">
        <v>257</v>
      </c>
      <c r="Q18" s="153" t="s">
        <v>258</v>
      </c>
      <c r="R18" s="153" t="s">
        <v>256</v>
      </c>
      <c r="S18" s="155" t="s">
        <v>259</v>
      </c>
      <c r="T18" s="153" t="s">
        <v>260</v>
      </c>
      <c r="U18" s="153" t="s">
        <v>261</v>
      </c>
      <c r="V18" s="153" t="s">
        <v>262</v>
      </c>
      <c r="W18" s="153" t="s">
        <v>253</v>
      </c>
      <c r="X18" s="153" t="s">
        <v>263</v>
      </c>
      <c r="Y18" s="153" t="s">
        <v>254</v>
      </c>
      <c r="Z18" s="153" t="s">
        <v>255</v>
      </c>
      <c r="AA18" s="153" t="s">
        <v>264</v>
      </c>
      <c r="AB18" s="153" t="s">
        <v>368</v>
      </c>
      <c r="AC18" s="153" t="s">
        <v>62</v>
      </c>
      <c r="AD18" s="154" t="s">
        <v>402</v>
      </c>
      <c r="AE18" s="154"/>
      <c r="AF18" s="154"/>
      <c r="AG18" s="154"/>
      <c r="AH18" s="154"/>
      <c r="AI18" s="154"/>
      <c r="AJ18" s="154"/>
      <c r="AK18" s="154"/>
    </row>
    <row r="19" spans="1:37" ht="60" customHeight="1" x14ac:dyDescent="0.2">
      <c r="A19" s="1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7"/>
      <c r="P19" s="153"/>
      <c r="Q19" s="153"/>
      <c r="R19" s="153"/>
      <c r="S19" s="155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0</v>
      </c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>
        <v>1</v>
      </c>
      <c r="AJ21" s="4"/>
      <c r="AK21" s="4"/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8</v>
      </c>
    </row>
    <row r="25" spans="1:37" ht="30" customHeight="1" x14ac:dyDescent="0.2">
      <c r="A25" s="156" t="s">
        <v>384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31" sqref="P31"/>
    </sheetView>
  </sheetViews>
  <sheetFormatPr defaultColWidth="9.140625"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8" t="s">
        <v>367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77" t="s">
        <v>113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5</v>
      </c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5</v>
      </c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5</v>
      </c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5</v>
      </c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20" workbookViewId="0">
      <selection activeCell="P25" sqref="P25"/>
    </sheetView>
  </sheetViews>
  <sheetFormatPr defaultColWidth="9.140625"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0" t="s">
        <v>366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 x14ac:dyDescent="0.2">
      <c r="A18" s="177" t="s">
        <v>113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5</v>
      </c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5</v>
      </c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 t="s">
        <v>419</v>
      </c>
      <c r="P30" s="182"/>
      <c r="Q30" s="182"/>
      <c r="R30" s="71"/>
      <c r="S30" s="182" t="s">
        <v>420</v>
      </c>
      <c r="T30" s="182"/>
      <c r="U30" s="182"/>
      <c r="V30" s="71"/>
      <c r="W30" s="184"/>
      <c r="X30" s="184"/>
      <c r="Y30" s="71"/>
      <c r="Z30" s="71"/>
      <c r="AA30" s="71"/>
    </row>
    <row r="31" spans="1:27" x14ac:dyDescent="0.2">
      <c r="O31" s="185" t="s">
        <v>189</v>
      </c>
      <c r="P31" s="185"/>
      <c r="Q31" s="185"/>
      <c r="S31" s="185" t="s">
        <v>364</v>
      </c>
      <c r="T31" s="185"/>
      <c r="U31" s="185"/>
      <c r="W31" s="186" t="s">
        <v>190</v>
      </c>
      <c r="X31" s="186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1"/>
      <c r="X32" s="181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 t="s">
        <v>422</v>
      </c>
      <c r="P33" s="182"/>
      <c r="Q33" s="182"/>
      <c r="S33" s="182" t="s">
        <v>421</v>
      </c>
      <c r="T33" s="182"/>
      <c r="U33" s="182"/>
      <c r="W33" s="183">
        <v>45005</v>
      </c>
      <c r="X33" s="183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8" t="s">
        <v>191</v>
      </c>
      <c r="P34" s="178"/>
      <c r="Q34" s="178"/>
      <c r="S34" s="179" t="s">
        <v>365</v>
      </c>
      <c r="T34" s="179"/>
      <c r="U34" s="179"/>
      <c r="W34" s="180" t="s">
        <v>192</v>
      </c>
      <c r="X34" s="180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30" workbookViewId="0">
      <selection activeCell="W24" sqref="W24"/>
    </sheetView>
  </sheetViews>
  <sheetFormatPr defaultColWidth="9.140625"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8" t="s">
        <v>327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 x14ac:dyDescent="0.2">
      <c r="A16" s="160" t="s">
        <v>370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 x14ac:dyDescent="0.2">
      <c r="A17" s="159" t="s">
        <v>339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 x14ac:dyDescent="0.2">
      <c r="A18" s="157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7" t="s">
        <v>6</v>
      </c>
      <c r="P18" s="153" t="s">
        <v>338</v>
      </c>
      <c r="Q18" s="153" t="s">
        <v>328</v>
      </c>
      <c r="R18" s="161" t="s">
        <v>337</v>
      </c>
      <c r="S18" s="161"/>
      <c r="T18" s="161"/>
      <c r="U18" s="161"/>
      <c r="V18" s="161"/>
      <c r="W18" s="161"/>
      <c r="X18" s="161"/>
      <c r="Y18" s="161"/>
    </row>
    <row r="19" spans="1:25" ht="38.25" x14ac:dyDescent="0.2">
      <c r="A19" s="1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7"/>
      <c r="P19" s="153"/>
      <c r="Q19" s="153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2009</v>
      </c>
      <c r="Q21" s="75"/>
      <c r="R21" s="4"/>
      <c r="S21" s="4"/>
      <c r="T21" s="4"/>
      <c r="U21" s="4"/>
      <c r="V21" s="4"/>
      <c r="W21" s="4"/>
      <c r="X21" s="4">
        <v>1</v>
      </c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19" workbookViewId="0">
      <selection activeCell="P43" sqref="P43"/>
    </sheetView>
  </sheetViews>
  <sheetFormatPr defaultColWidth="9.140625"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2" t="s">
        <v>197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</row>
    <row r="17" spans="1:18" x14ac:dyDescent="0.2">
      <c r="A17" s="163" t="s">
        <v>196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8" ht="15" customHeight="1" x14ac:dyDescent="0.2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5" t="s">
        <v>372</v>
      </c>
      <c r="Q18" s="165"/>
    </row>
    <row r="19" spans="1:18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0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15</v>
      </c>
    </row>
    <row r="44" spans="1:18" ht="25.5" x14ac:dyDescent="0.25">
      <c r="A44" s="30" t="s">
        <v>29</v>
      </c>
      <c r="O44" s="24">
        <v>24</v>
      </c>
      <c r="P44" s="6">
        <v>9</v>
      </c>
    </row>
    <row r="45" spans="1:18" ht="15.75" x14ac:dyDescent="0.25">
      <c r="A45" s="30" t="s">
        <v>30</v>
      </c>
      <c r="O45" s="24">
        <v>25</v>
      </c>
      <c r="P45" s="25">
        <v>4</v>
      </c>
    </row>
    <row r="46" spans="1:18" ht="25.5" x14ac:dyDescent="0.25">
      <c r="A46" s="30" t="s">
        <v>317</v>
      </c>
      <c r="O46" s="24">
        <v>26</v>
      </c>
      <c r="P46" s="6">
        <v>20</v>
      </c>
    </row>
    <row r="47" spans="1:18" x14ac:dyDescent="0.2">
      <c r="A47" s="31"/>
    </row>
    <row r="48" spans="1:18" x14ac:dyDescent="0.2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Q24" sqref="Q24"/>
    </sheetView>
  </sheetViews>
  <sheetFormatPr defaultColWidth="9.140625"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2" t="s">
        <v>288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7" x14ac:dyDescent="0.2">
      <c r="A18" s="163" t="s">
        <v>31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36</v>
      </c>
      <c r="Q21" s="4">
        <v>36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18</v>
      </c>
      <c r="Q22" s="4">
        <v>18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54</v>
      </c>
      <c r="Q24" s="4">
        <v>54</v>
      </c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12</v>
      </c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T24" sqref="T24"/>
    </sheetView>
  </sheetViews>
  <sheetFormatPr defaultColWidth="9.140625"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6" t="s">
        <v>290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</row>
    <row r="17" spans="1:20" x14ac:dyDescent="0.2">
      <c r="A17" s="163" t="s">
        <v>38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</row>
    <row r="18" spans="1:20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291</v>
      </c>
      <c r="Q18" s="153" t="s">
        <v>292</v>
      </c>
      <c r="R18" s="153" t="s">
        <v>293</v>
      </c>
      <c r="S18" s="153"/>
      <c r="T18" s="153"/>
    </row>
    <row r="19" spans="1:20" ht="35.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223</v>
      </c>
      <c r="Q21" s="4"/>
      <c r="R21" s="4">
        <v>105</v>
      </c>
      <c r="S21" s="4">
        <v>118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9</v>
      </c>
      <c r="Q22" s="4">
        <v>9</v>
      </c>
      <c r="R22" s="4"/>
      <c r="S22" s="4">
        <v>9</v>
      </c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/>
      <c r="R23" s="4"/>
      <c r="S23" s="4">
        <v>0</v>
      </c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232</v>
      </c>
      <c r="Q24" s="4">
        <v>9</v>
      </c>
      <c r="R24" s="4">
        <v>105</v>
      </c>
      <c r="S24" s="4">
        <v>127</v>
      </c>
      <c r="T24" s="4"/>
    </row>
    <row r="25" spans="1:20" ht="45" customHeight="1" x14ac:dyDescent="0.25">
      <c r="A25" s="23" t="s">
        <v>387</v>
      </c>
      <c r="O25" s="24">
        <v>5</v>
      </c>
      <c r="P25" s="6">
        <v>50</v>
      </c>
    </row>
    <row r="26" spans="1:20" ht="15.75" x14ac:dyDescent="0.25">
      <c r="A26" s="31" t="s">
        <v>41</v>
      </c>
      <c r="O26" s="24">
        <v>6</v>
      </c>
      <c r="P26" s="6">
        <v>50</v>
      </c>
    </row>
    <row r="28" spans="1:20" x14ac:dyDescent="0.2">
      <c r="A28" s="164" t="s">
        <v>411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S24" sqref="S24"/>
    </sheetView>
  </sheetViews>
  <sheetFormatPr defaultColWidth="9.140625"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2" t="s">
        <v>55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</row>
    <row r="17" spans="1:21" x14ac:dyDescent="0.2">
      <c r="A17" s="163" t="s">
        <v>43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</row>
    <row r="18" spans="1:21" ht="22.5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1828</v>
      </c>
      <c r="Q21" s="4"/>
      <c r="R21" s="4"/>
      <c r="S21" s="4">
        <v>1828</v>
      </c>
      <c r="T21" s="4"/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950</v>
      </c>
      <c r="Q22" s="4"/>
      <c r="R22" s="4"/>
      <c r="S22" s="4">
        <v>950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/>
      <c r="R23" s="4"/>
      <c r="S23" s="4">
        <v>0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646</v>
      </c>
      <c r="Q24" s="4"/>
      <c r="R24" s="4"/>
      <c r="S24" s="4">
        <v>646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48</v>
      </c>
      <c r="Q25" s="4"/>
      <c r="R25" s="4"/>
      <c r="S25" s="4">
        <v>48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30</v>
      </c>
      <c r="Q26" s="4"/>
      <c r="R26" s="4"/>
      <c r="S26" s="4">
        <v>30</v>
      </c>
      <c r="T26" s="4"/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202</v>
      </c>
      <c r="Q27" s="4"/>
      <c r="R27" s="4"/>
      <c r="S27" s="4">
        <v>202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2072</v>
      </c>
      <c r="Q28" s="4"/>
      <c r="R28" s="4"/>
      <c r="S28" s="4">
        <v>2072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245</v>
      </c>
      <c r="Q29" s="4"/>
      <c r="R29" s="4"/>
      <c r="S29" s="4">
        <v>245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40" workbookViewId="0">
      <selection activeCell="P53" sqref="P53"/>
    </sheetView>
  </sheetViews>
  <sheetFormatPr defaultColWidth="9.140625"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6" t="s">
        <v>295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spans="1:16" hidden="1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8" workbookViewId="0">
      <selection activeCell="P22" sqref="P22"/>
    </sheetView>
  </sheetViews>
  <sheetFormatPr defaultColWidth="9.140625"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2" t="s">
        <v>61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 ht="39.950000000000003" customHeight="1" x14ac:dyDescent="0.2">
      <c r="A16" s="166" t="s">
        <v>72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1:19" x14ac:dyDescent="0.2">
      <c r="A17" s="163" t="s">
        <v>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9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166</v>
      </c>
      <c r="R18" s="153"/>
      <c r="S18" s="12"/>
    </row>
    <row r="19" spans="1:19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77">
        <v>42</v>
      </c>
      <c r="Q21" s="77">
        <v>33</v>
      </c>
      <c r="R21" s="77">
        <v>8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77">
        <v>30</v>
      </c>
      <c r="Q22" s="77">
        <v>24</v>
      </c>
      <c r="R22" s="77">
        <v>0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77">
        <v>0</v>
      </c>
      <c r="Q23" s="77">
        <v>0</v>
      </c>
      <c r="R23" s="77">
        <v>0</v>
      </c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77">
        <v>5</v>
      </c>
      <c r="Q24" s="77">
        <v>5</v>
      </c>
      <c r="R24" s="77">
        <v>0</v>
      </c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77">
        <v>14</v>
      </c>
      <c r="Q25" s="77">
        <v>14</v>
      </c>
      <c r="R25" s="77">
        <v>8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77">
        <v>2</v>
      </c>
      <c r="Q26" s="77">
        <v>2</v>
      </c>
      <c r="R26" s="77">
        <v>0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77">
        <v>0</v>
      </c>
      <c r="Q27" s="77">
        <v>0</v>
      </c>
      <c r="R27" s="77">
        <v>0</v>
      </c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4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9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Махмуд</cp:lastModifiedBy>
  <cp:lastPrinted>2020-03-05T09:46:11Z</cp:lastPrinted>
  <dcterms:created xsi:type="dcterms:W3CDTF">2015-09-16T13:44:33Z</dcterms:created>
  <dcterms:modified xsi:type="dcterms:W3CDTF">2023-05-24T08:32:47Z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